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6315" activeTab="0"/>
  </bookViews>
  <sheets>
    <sheet name="Imposto do Selo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<sst xmlns="http://schemas.openxmlformats.org/spreadsheetml/2006/main" count="16" uniqueCount="16">
  <si>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Simulação do cálculo do Imposto do Selo (Transmissão de Bens)
Transmissão Definitiva</t>
  </si>
  <si>
    <t>Valor Matricial :</t>
  </si>
  <si>
    <t xml:space="preserve">        Selo do conhecimento  : </t>
  </si>
  <si>
    <t>Imposto Total a Pagar :</t>
  </si>
  <si>
    <t>1) O resultado calculado é apenas para referência. O valor tributável definitivo será fixado pela administração fiscal.</t>
  </si>
  <si>
    <t>2)  Será arredondado, por excesso, para a unidade da pataca.</t>
  </si>
  <si>
    <t>De</t>
  </si>
  <si>
    <t>Até</t>
  </si>
  <si>
    <t>Taxas</t>
  </si>
  <si>
    <t>Imposto do
Escalão</t>
  </si>
  <si>
    <t>Imposto
Devido</t>
  </si>
  <si>
    <t>acima de  4,000,000</t>
  </si>
  <si>
    <t>Valor
Tributável</t>
  </si>
  <si>
    <t xml:space="preserve">        Imposto do Selo por transmissões de bens :</t>
  </si>
  <si>
    <r>
      <t>Para obtenção de mais informações detalhadas sobre o Imposto do Selo, é favor de consultar o website da DSF</t>
    </r>
    <r>
      <rPr>
        <u val="single"/>
        <sz val="10"/>
        <color indexed="12"/>
        <rFont val="新細明體"/>
        <family val="1"/>
      </rPr>
      <t>：</t>
    </r>
    <r>
      <rPr>
        <u val="single"/>
        <sz val="10"/>
        <color indexed="12"/>
        <rFont val="Times New Roman"/>
        <family val="1"/>
      </rPr>
      <t>http://www.dsf.gov.mo</t>
    </r>
  </si>
  <si>
    <t>Preço da Aquisição (MOP$) :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</si>
</sst>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P&quot;#,##0_);\(&quot;P&quot;#,##0\)"/>
    <numFmt numFmtId="191" formatCode="&quot;P&quot;#,##0_);[Red]\(&quot;P&quot;#,##0\)"/>
    <numFmt numFmtId="192" formatCode="&quot;P&quot;#,##0.00_);\(&quot;P&quot;#,##0.00\)"/>
    <numFmt numFmtId="193" formatCode="&quot;P&quot;#,##0.00_);[Red]\(&quot;P&quot;#,##0.00\)"/>
    <numFmt numFmtId="194" formatCode="_(&quot;P&quot;* #,##0_);_(&quot;P&quot;* \(#,##0\);_(&quot;P&quot;* &quot;-&quot;_);_(@_)"/>
    <numFmt numFmtId="195" formatCode="_(&quot;P&quot;* #,##0.00_);_(&quot;P&quot;* \(#,##0.00\);_(&quot;P&quot;* &quot;-&quot;??_);_(@_)"/>
    <numFmt numFmtId="196" formatCode="_-&quot;$&quot;* #,##0.0_-;\-&quot;$&quot;* #,##0.0_-;_-&quot;$&quot;* &quot;-&quot;??_-;_-@_-"/>
    <numFmt numFmtId="197" formatCode="_-&quot;$&quot;* #,##0_-;\-&quot;$&quot;* #,##0_-;_-&quot;$&quot;* &quot;-&quot;??_-;_-@_-"/>
    <numFmt numFmtId="198" formatCode="0_);[Red]\(0\)"/>
    <numFmt numFmtId="199" formatCode="0.0%"/>
    <numFmt numFmtId="200" formatCode="#,##0_ "/>
    <numFmt numFmtId="201" formatCode="#,##0.00_ "/>
    <numFmt numFmtId="202" formatCode="#,##0_);[Red]\(#,##0\);\-_)"/>
    <numFmt numFmtId="203" formatCode="#,##0.0_ "/>
    <numFmt numFmtId="204" formatCode="#,##0_ ;[Red]\-#,##0\ "/>
  </numFmts>
  <fonts count="4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color indexed="10"/>
      <name val="新細明體"/>
      <family val="1"/>
    </font>
    <font>
      <u val="single"/>
      <sz val="10"/>
      <color indexed="12"/>
      <name val="Times New Roman"/>
      <family val="1"/>
    </font>
    <font>
      <u val="single"/>
      <sz val="10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9" fontId="5" fillId="0" borderId="10" xfId="33" applyNumberFormat="1" applyFont="1" applyBorder="1" applyAlignment="1" applyProtection="1">
      <alignment horizontal="center"/>
      <protection/>
    </xf>
    <xf numFmtId="40" fontId="5" fillId="33" borderId="10" xfId="33" applyNumberFormat="1" applyFont="1" applyFill="1" applyBorder="1" applyProtection="1">
      <alignment/>
      <protection/>
    </xf>
    <xf numFmtId="38" fontId="5" fillId="33" borderId="10" xfId="33" applyNumberFormat="1" applyFont="1" applyFill="1" applyBorder="1" applyProtection="1">
      <alignment/>
      <protection/>
    </xf>
    <xf numFmtId="202" fontId="5" fillId="33" borderId="10" xfId="33" applyNumberFormat="1" applyFont="1" applyFill="1" applyBorder="1" applyProtection="1">
      <alignment/>
      <protection/>
    </xf>
    <xf numFmtId="200" fontId="5" fillId="0" borderId="11" xfId="33" applyNumberFormat="1" applyFont="1" applyFill="1" applyBorder="1" applyProtection="1">
      <alignment/>
      <protection/>
    </xf>
    <xf numFmtId="200" fontId="5" fillId="0" borderId="11" xfId="33" applyNumberFormat="1" applyFont="1" applyFill="1" applyBorder="1" applyAlignment="1" applyProtection="1">
      <alignment horizontal="right"/>
      <protection/>
    </xf>
    <xf numFmtId="9" fontId="5" fillId="0" borderId="11" xfId="33" applyNumberFormat="1" applyFont="1" applyFill="1" applyBorder="1" applyAlignment="1" applyProtection="1">
      <alignment horizontal="center"/>
      <protection/>
    </xf>
    <xf numFmtId="40" fontId="5" fillId="0" borderId="11" xfId="33" applyNumberFormat="1" applyFont="1" applyFill="1" applyBorder="1" applyProtection="1">
      <alignment/>
      <protection/>
    </xf>
    <xf numFmtId="38" fontId="5" fillId="0" borderId="11" xfId="33" applyNumberFormat="1" applyFont="1" applyFill="1" applyBorder="1" applyProtection="1">
      <alignment/>
      <protection/>
    </xf>
    <xf numFmtId="202" fontId="5" fillId="0" borderId="11" xfId="33" applyNumberFormat="1" applyFont="1" applyFill="1" applyBorder="1" applyProtection="1">
      <alignment/>
      <protection/>
    </xf>
    <xf numFmtId="9" fontId="5" fillId="0" borderId="10" xfId="40" applyFont="1" applyBorder="1" applyAlignment="1" applyProtection="1">
      <alignment horizontal="center"/>
      <protection/>
    </xf>
    <xf numFmtId="200" fontId="5" fillId="33" borderId="10" xfId="33" applyNumberFormat="1" applyFont="1" applyFill="1" applyBorder="1" applyProtection="1">
      <alignment/>
      <protection/>
    </xf>
    <xf numFmtId="200" fontId="5" fillId="0" borderId="10" xfId="33" applyNumberFormat="1" applyFont="1" applyBorder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3" fontId="5" fillId="34" borderId="11" xfId="42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>
      <alignment horizontal="left" vertical="center" wrapText="1"/>
    </xf>
    <xf numFmtId="183" fontId="5" fillId="0" borderId="11" xfId="42" applyNumberFormat="1" applyFont="1" applyFill="1" applyBorder="1" applyAlignment="1" applyProtection="1">
      <alignment horizontal="right" vertical="center"/>
      <protection locked="0"/>
    </xf>
    <xf numFmtId="183" fontId="5" fillId="33" borderId="11" xfId="0" applyNumberFormat="1" applyFont="1" applyFill="1" applyBorder="1" applyAlignment="1">
      <alignment vertical="center"/>
    </xf>
    <xf numFmtId="183" fontId="5" fillId="33" borderId="12" xfId="0" applyNumberFormat="1" applyFont="1" applyFill="1" applyBorder="1" applyAlignment="1">
      <alignment vertical="center"/>
    </xf>
    <xf numFmtId="183" fontId="5" fillId="35" borderId="13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183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Fill="1" applyBorder="1" applyAlignment="1" applyProtection="1">
      <alignment horizontal="left" vertical="center" wrapText="1"/>
      <protection/>
    </xf>
    <xf numFmtId="183" fontId="5" fillId="0" borderId="11" xfId="42" applyNumberFormat="1" applyFont="1" applyFill="1" applyBorder="1" applyAlignment="1" applyProtection="1">
      <alignment horizontal="right" vertical="center"/>
      <protection/>
    </xf>
    <xf numFmtId="200" fontId="8" fillId="0" borderId="10" xfId="33" applyNumberFormat="1" applyFont="1" applyBorder="1" applyAlignment="1" applyProtection="1">
      <alignment horizontal="center"/>
      <protection/>
    </xf>
    <xf numFmtId="200" fontId="8" fillId="0" borderId="10" xfId="33" applyNumberFormat="1" applyFont="1" applyBorder="1" applyAlignment="1" applyProtection="1">
      <alignment horizontal="center" wrapText="1"/>
      <protection/>
    </xf>
    <xf numFmtId="183" fontId="5" fillId="33" borderId="11" xfId="0" applyNumberFormat="1" applyFont="1" applyFill="1" applyBorder="1" applyAlignment="1" applyProtection="1">
      <alignment vertical="center"/>
      <protection/>
    </xf>
    <xf numFmtId="183" fontId="5" fillId="33" borderId="12" xfId="0" applyNumberFormat="1" applyFont="1" applyFill="1" applyBorder="1" applyAlignment="1" applyProtection="1">
      <alignment vertical="center"/>
      <protection/>
    </xf>
    <xf numFmtId="183" fontId="5" fillId="35" borderId="13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183" fontId="5" fillId="0" borderId="0" xfId="0" applyNumberFormat="1" applyFont="1" applyFill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200" fontId="5" fillId="0" borderId="10" xfId="33" applyNumberFormat="1" applyFont="1" applyBorder="1" applyAlignment="1" applyProtection="1">
      <alignment horizontal="center"/>
      <protection/>
    </xf>
    <xf numFmtId="200" fontId="5" fillId="0" borderId="10" xfId="33" applyNumberFormat="1" applyFont="1" applyBorder="1" applyAlignment="1" applyProtection="1">
      <alignment horizontal="center" wrapText="1"/>
      <protection/>
    </xf>
    <xf numFmtId="0" fontId="10" fillId="0" borderId="14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 wrapText="1"/>
    </xf>
    <xf numFmtId="0" fontId="5" fillId="36" borderId="11" xfId="0" applyFont="1" applyFill="1" applyBorder="1" applyAlignment="1">
      <alignment horizontal="left" vertical="center" wrapText="1"/>
    </xf>
    <xf numFmtId="0" fontId="5" fillId="36" borderId="1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37" borderId="13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200" fontId="5" fillId="0" borderId="15" xfId="33" applyNumberFormat="1" applyFont="1" applyBorder="1" applyAlignment="1" applyProtection="1">
      <alignment horizontal="center"/>
      <protection/>
    </xf>
    <xf numFmtId="200" fontId="5" fillId="0" borderId="16" xfId="33" applyNumberFormat="1" applyFont="1" applyBorder="1" applyAlignment="1" applyProtection="1">
      <alignment horizontal="center"/>
      <protection/>
    </xf>
    <xf numFmtId="0" fontId="12" fillId="0" borderId="0" xfId="46" applyFont="1" applyBorder="1" applyAlignment="1" applyProtection="1">
      <alignment vertical="center" wrapText="1"/>
      <protection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37" borderId="13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200" fontId="5" fillId="0" borderId="15" xfId="33" applyNumberFormat="1" applyFont="1" applyBorder="1" applyAlignment="1" applyProtection="1">
      <alignment horizontal="right"/>
      <protection/>
    </xf>
    <xf numFmtId="200" fontId="5" fillId="0" borderId="16" xfId="33" applyNumberFormat="1" applyFont="1" applyBorder="1" applyAlignment="1" applyProtection="1">
      <alignment horizontal="right"/>
      <protection/>
    </xf>
    <xf numFmtId="0" fontId="5" fillId="37" borderId="11" xfId="0" applyFont="1" applyFill="1" applyBorder="1" applyAlignment="1" applyProtection="1">
      <alignment horizontal="left" vertical="center" wrapText="1"/>
      <protection/>
    </xf>
    <xf numFmtId="0" fontId="5" fillId="36" borderId="11" xfId="0" applyFont="1" applyFill="1" applyBorder="1" applyAlignment="1" applyProtection="1">
      <alignment horizontal="left" vertical="center" wrapText="1"/>
      <protection/>
    </xf>
    <xf numFmtId="0" fontId="5" fillId="36" borderId="12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印花稅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sf.gov.mo/" TargetMode="Externa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showRowColHeaders="0" tabSelected="1" zoomScalePageLayoutView="0" workbookViewId="0" topLeftCell="A1">
      <selection activeCell="G3" sqref="G3"/>
    </sheetView>
  </sheetViews>
  <sheetFormatPr defaultColWidth="0" defaultRowHeight="23.25" customHeight="1" zeroHeight="1"/>
  <cols>
    <col min="1" max="1" width="1.625" style="0" customWidth="1"/>
    <col min="2" max="2" width="14.875" style="0" customWidth="1"/>
    <col min="3" max="3" width="15.50390625" style="0" customWidth="1"/>
    <col min="4" max="4" width="9.00390625" style="0" customWidth="1"/>
    <col min="5" max="6" width="15.25390625" style="0" customWidth="1"/>
    <col min="7" max="7" width="15.375" style="0" customWidth="1"/>
    <col min="8" max="8" width="1.4921875" style="0" customWidth="1"/>
    <col min="9" max="9" width="9.00390625" style="0" hidden="1" customWidth="1"/>
    <col min="10" max="11" width="14.875" style="0" hidden="1" customWidth="1"/>
    <col min="12" max="12" width="9.00390625" style="0" hidden="1" customWidth="1"/>
    <col min="13" max="13" width="14.125" style="0" hidden="1" customWidth="1"/>
    <col min="14" max="14" width="11.625" style="0" hidden="1" customWidth="1"/>
    <col min="15" max="15" width="15.875" style="0" hidden="1" customWidth="1"/>
    <col min="16" max="252" width="9.00390625" style="0" hidden="1" customWidth="1"/>
    <col min="253" max="253" width="1.25" style="0" hidden="1" customWidth="1"/>
    <col min="254" max="254" width="0.12890625" style="0" hidden="1" customWidth="1"/>
    <col min="255" max="255" width="1.4921875" style="0" hidden="1" customWidth="1"/>
    <col min="256" max="16384" width="9.00390625" style="0" hidden="1" customWidth="1"/>
  </cols>
  <sheetData>
    <row r="1" spans="2:15" ht="38.25" customHeight="1">
      <c r="B1" s="66" t="str">
        <f>+J1</f>
        <v>Simulação do cálculo do Imposto do Selo (Transmissão de Bens)
Transmissão Definitiva</v>
      </c>
      <c r="C1" s="66"/>
      <c r="D1" s="66"/>
      <c r="E1" s="66"/>
      <c r="F1" s="66"/>
      <c r="G1" s="66"/>
      <c r="J1" s="53" t="s">
        <v>0</v>
      </c>
      <c r="K1" s="53"/>
      <c r="L1" s="53"/>
      <c r="M1" s="53"/>
      <c r="N1" s="53"/>
      <c r="O1" s="53"/>
    </row>
    <row r="2" spans="2:15" ht="9.75" customHeight="1">
      <c r="B2" s="24"/>
      <c r="C2" s="24"/>
      <c r="D2" s="25"/>
      <c r="E2" s="25"/>
      <c r="F2" s="25"/>
      <c r="G2" s="25"/>
      <c r="J2" s="24"/>
      <c r="K2" s="24"/>
      <c r="L2" s="25"/>
      <c r="M2" s="25"/>
      <c r="N2" s="25"/>
      <c r="O2" s="25"/>
    </row>
    <row r="3" spans="1:15" s="2" customFormat="1" ht="16.5">
      <c r="A3" s="23"/>
      <c r="B3" s="71" t="str">
        <f>+J3</f>
        <v>Preço da Aquisição (MOP$) :</v>
      </c>
      <c r="C3" s="71"/>
      <c r="D3" s="71"/>
      <c r="E3" s="71"/>
      <c r="F3" s="71"/>
      <c r="G3" s="26">
        <v>0</v>
      </c>
      <c r="J3" s="58" t="s">
        <v>15</v>
      </c>
      <c r="K3" s="58"/>
      <c r="L3" s="58"/>
      <c r="M3" s="58"/>
      <c r="N3" s="58"/>
      <c r="O3" s="26">
        <f>+G3</f>
        <v>0</v>
      </c>
    </row>
    <row r="4" spans="1:15" s="3" customFormat="1" ht="16.5">
      <c r="A4" s="19"/>
      <c r="B4" s="71" t="str">
        <f>+J4</f>
        <v>Valor Matricial :</v>
      </c>
      <c r="C4" s="71"/>
      <c r="D4" s="71"/>
      <c r="E4" s="71"/>
      <c r="F4" s="71"/>
      <c r="G4" s="26">
        <v>0</v>
      </c>
      <c r="J4" s="58" t="s">
        <v>1</v>
      </c>
      <c r="K4" s="58"/>
      <c r="L4" s="58"/>
      <c r="M4" s="58"/>
      <c r="N4" s="58"/>
      <c r="O4" s="26">
        <f>+G4</f>
        <v>0</v>
      </c>
    </row>
    <row r="5" spans="1:15" s="3" customFormat="1" ht="9" customHeight="1">
      <c r="A5" s="19"/>
      <c r="B5" s="38"/>
      <c r="C5" s="38"/>
      <c r="D5" s="38"/>
      <c r="E5" s="38"/>
      <c r="F5" s="38"/>
      <c r="G5" s="39"/>
      <c r="J5" s="27"/>
      <c r="K5" s="27"/>
      <c r="L5" s="27"/>
      <c r="M5" s="27"/>
      <c r="N5" s="27"/>
      <c r="O5" s="28"/>
    </row>
    <row r="6" spans="1:15" s="3" customFormat="1" ht="30">
      <c r="A6" s="19"/>
      <c r="B6" s="40" t="str">
        <f aca="true" t="shared" si="0" ref="B6:G6">+J6</f>
        <v>De</v>
      </c>
      <c r="C6" s="40" t="str">
        <f t="shared" si="0"/>
        <v>Até</v>
      </c>
      <c r="D6" s="40" t="str">
        <f t="shared" si="0"/>
        <v>Taxas</v>
      </c>
      <c r="E6" s="41" t="str">
        <f t="shared" si="0"/>
        <v>Valor
Tributável</v>
      </c>
      <c r="F6" s="41" t="str">
        <f t="shared" si="0"/>
        <v>Imposto do
Escalão</v>
      </c>
      <c r="G6" s="41" t="str">
        <f t="shared" si="0"/>
        <v>Imposto
Devido</v>
      </c>
      <c r="J6" s="49" t="s">
        <v>6</v>
      </c>
      <c r="K6" s="49" t="s">
        <v>7</v>
      </c>
      <c r="L6" s="49" t="s">
        <v>8</v>
      </c>
      <c r="M6" s="50" t="s">
        <v>12</v>
      </c>
      <c r="N6" s="50" t="s">
        <v>9</v>
      </c>
      <c r="O6" s="50" t="s">
        <v>10</v>
      </c>
    </row>
    <row r="7" spans="1:15" s="3" customFormat="1" ht="16.5">
      <c r="A7" s="19"/>
      <c r="B7" s="18">
        <f>+J7</f>
        <v>0</v>
      </c>
      <c r="C7" s="18">
        <f>+K7</f>
        <v>2000000</v>
      </c>
      <c r="D7" s="16">
        <f aca="true" t="shared" si="1" ref="D7:G9">+L7</f>
        <v>0.01</v>
      </c>
      <c r="E7" s="17">
        <f t="shared" si="1"/>
        <v>0</v>
      </c>
      <c r="F7" s="17">
        <f>+N7</f>
        <v>0</v>
      </c>
      <c r="G7" s="17">
        <f t="shared" si="1"/>
        <v>0</v>
      </c>
      <c r="J7" s="18">
        <v>0</v>
      </c>
      <c r="K7" s="18">
        <v>2000000</v>
      </c>
      <c r="L7" s="6">
        <v>0.01</v>
      </c>
      <c r="M7" s="7">
        <f>IF($G3&gt;$G4,IF($G3-K7&gt;0,2000000,$G3),IF($G4-K7&gt;0,2000000,$G4))</f>
        <v>0</v>
      </c>
      <c r="N7" s="8">
        <f>IF(M7=0,0,ROUNDUP(M7*L7,0))</f>
        <v>0</v>
      </c>
      <c r="O7" s="9">
        <f>+N7</f>
        <v>0</v>
      </c>
    </row>
    <row r="8" spans="1:15" s="3" customFormat="1" ht="16.5">
      <c r="A8" s="19"/>
      <c r="B8" s="18">
        <f>+J8</f>
        <v>2000001</v>
      </c>
      <c r="C8" s="18">
        <f>+K8</f>
        <v>4000000</v>
      </c>
      <c r="D8" s="16">
        <f t="shared" si="1"/>
        <v>0.02</v>
      </c>
      <c r="E8" s="17">
        <f t="shared" si="1"/>
        <v>0</v>
      </c>
      <c r="F8" s="17">
        <f>+N8</f>
        <v>0</v>
      </c>
      <c r="G8" s="17">
        <f t="shared" si="1"/>
        <v>0</v>
      </c>
      <c r="J8" s="18">
        <v>2000001</v>
      </c>
      <c r="K8" s="18">
        <v>4000000</v>
      </c>
      <c r="L8" s="6">
        <v>0.02</v>
      </c>
      <c r="M8" s="7">
        <f>IF($G3&gt;$G4,IF($G3-K8&gt;0,2000000,IF($G3&gt;K7,$G3-K7,0)),IF($G$4-K8&gt;0,2000000,IF($G4&gt;K7,$G4-K7,0)))</f>
        <v>0</v>
      </c>
      <c r="N8" s="8">
        <f>IF(M8=0,0,ROUNDUP(M8*L8,0))</f>
        <v>0</v>
      </c>
      <c r="O8" s="9">
        <f>IF(N8=0,0,N8+O7)</f>
        <v>0</v>
      </c>
    </row>
    <row r="9" spans="1:15" s="3" customFormat="1" ht="16.5">
      <c r="A9" s="19"/>
      <c r="B9" s="69" t="str">
        <f>+J9</f>
        <v>acima de  4,000,000</v>
      </c>
      <c r="C9" s="70"/>
      <c r="D9" s="6">
        <f>+L9</f>
        <v>0.03</v>
      </c>
      <c r="E9" s="17">
        <f t="shared" si="1"/>
        <v>0</v>
      </c>
      <c r="F9" s="17">
        <f>+N9</f>
        <v>0</v>
      </c>
      <c r="G9" s="17">
        <f t="shared" si="1"/>
        <v>0</v>
      </c>
      <c r="J9" s="60" t="s">
        <v>11</v>
      </c>
      <c r="K9" s="61"/>
      <c r="L9" s="6">
        <v>0.03</v>
      </c>
      <c r="M9" s="7">
        <f>IF($G3&gt;$G4,IF($G3-K8&gt;0,$G3-K8,0),IF($G4-K8&gt;0,$G4-K8,0))</f>
        <v>0</v>
      </c>
      <c r="N9" s="8">
        <f>IF(M9=0,0,ROUNDUP(M9*L9,0))</f>
        <v>0</v>
      </c>
      <c r="O9" s="9">
        <f>IF(N9=0,0,N9+O8)</f>
        <v>0</v>
      </c>
    </row>
    <row r="10" spans="1:15" s="3" customFormat="1" ht="9" customHeight="1">
      <c r="A10" s="19"/>
      <c r="B10" s="10"/>
      <c r="C10" s="11"/>
      <c r="D10" s="12"/>
      <c r="E10" s="13"/>
      <c r="F10" s="14"/>
      <c r="G10" s="15"/>
      <c r="J10" s="10"/>
      <c r="K10" s="11"/>
      <c r="L10" s="12"/>
      <c r="M10" s="13"/>
      <c r="N10" s="14"/>
      <c r="O10" s="15"/>
    </row>
    <row r="11" spans="1:15" s="3" customFormat="1" ht="16.5">
      <c r="A11" s="19"/>
      <c r="B11" s="72" t="str">
        <f>+J11</f>
        <v>        Imposto do Selo por transmissões de bens :</v>
      </c>
      <c r="C11" s="72"/>
      <c r="D11" s="72"/>
      <c r="E11" s="72"/>
      <c r="F11" s="72"/>
      <c r="G11" s="42">
        <f>+O11</f>
        <v>0</v>
      </c>
      <c r="J11" s="54" t="s">
        <v>13</v>
      </c>
      <c r="K11" s="54"/>
      <c r="L11" s="54"/>
      <c r="M11" s="54"/>
      <c r="N11" s="54"/>
      <c r="O11" s="29">
        <f>MAX(O7:O9)</f>
        <v>0</v>
      </c>
    </row>
    <row r="12" spans="1:15" s="3" customFormat="1" ht="17.25" thickBot="1">
      <c r="A12" s="19"/>
      <c r="B12" s="73" t="str">
        <f>+J12</f>
        <v>        Selo do conhecimento  : </v>
      </c>
      <c r="C12" s="73"/>
      <c r="D12" s="73"/>
      <c r="E12" s="73"/>
      <c r="F12" s="73"/>
      <c r="G12" s="43">
        <f>+O12</f>
        <v>0</v>
      </c>
      <c r="J12" s="55" t="s">
        <v>2</v>
      </c>
      <c r="K12" s="55"/>
      <c r="L12" s="55"/>
      <c r="M12" s="55"/>
      <c r="N12" s="55"/>
      <c r="O12" s="30">
        <f>ROUNDUP($G11*5%,0)</f>
        <v>0</v>
      </c>
    </row>
    <row r="13" spans="1:15" s="3" customFormat="1" ht="17.25" thickBot="1">
      <c r="A13" s="19"/>
      <c r="B13" s="65" t="str">
        <f>+J13</f>
        <v>Imposto Total a Pagar :</v>
      </c>
      <c r="C13" s="65"/>
      <c r="D13" s="65"/>
      <c r="E13" s="65"/>
      <c r="F13" s="65"/>
      <c r="G13" s="44">
        <f>+O13</f>
        <v>0</v>
      </c>
      <c r="J13" s="57" t="s">
        <v>3</v>
      </c>
      <c r="K13" s="57"/>
      <c r="L13" s="57"/>
      <c r="M13" s="57"/>
      <c r="N13" s="57"/>
      <c r="O13" s="31">
        <f>+O11+O12</f>
        <v>0</v>
      </c>
    </row>
    <row r="14" spans="1:15" s="4" customFormat="1" ht="9" customHeight="1" thickTop="1">
      <c r="A14" s="20"/>
      <c r="B14" s="45"/>
      <c r="C14" s="45"/>
      <c r="D14" s="45"/>
      <c r="E14" s="45"/>
      <c r="F14" s="46"/>
      <c r="G14" s="47"/>
      <c r="J14" s="32"/>
      <c r="K14" s="33"/>
      <c r="L14" s="34"/>
      <c r="M14" s="34"/>
      <c r="N14" s="34"/>
      <c r="O14" s="34"/>
    </row>
    <row r="15" spans="1:15" s="4" customFormat="1" ht="16.5" customHeight="1">
      <c r="A15" s="20"/>
      <c r="B15" s="67" t="str">
        <f>+J15</f>
        <v>1) O resultado calculado é apenas para referência. O valor tributável definitivo será fixado pela administração fiscal.</v>
      </c>
      <c r="C15" s="67"/>
      <c r="D15" s="67"/>
      <c r="E15" s="67"/>
      <c r="F15" s="67"/>
      <c r="G15" s="67"/>
      <c r="J15" s="59" t="s">
        <v>4</v>
      </c>
      <c r="K15" s="59"/>
      <c r="L15" s="59"/>
      <c r="M15" s="59"/>
      <c r="N15" s="59"/>
      <c r="O15" s="59"/>
    </row>
    <row r="16" spans="1:15" s="5" customFormat="1" ht="14.25" customHeight="1">
      <c r="A16" s="21"/>
      <c r="B16" s="68" t="str">
        <f>+J16</f>
        <v>2)  Será arredondado, por excesso, para a unidade da pataca.</v>
      </c>
      <c r="C16" s="68"/>
      <c r="D16" s="68"/>
      <c r="E16" s="68"/>
      <c r="F16" s="68"/>
      <c r="G16" s="68"/>
      <c r="J16" s="56" t="s">
        <v>5</v>
      </c>
      <c r="K16" s="56"/>
      <c r="L16" s="56"/>
      <c r="M16" s="56"/>
      <c r="N16" s="56"/>
      <c r="O16" s="56"/>
    </row>
    <row r="17" spans="1:15" s="1" customFormat="1" ht="9" customHeight="1" thickBot="1">
      <c r="A17" s="22"/>
      <c r="B17" s="48"/>
      <c r="C17" s="48"/>
      <c r="D17" s="48"/>
      <c r="E17" s="48"/>
      <c r="F17" s="51"/>
      <c r="G17" s="52"/>
      <c r="J17" s="35"/>
      <c r="K17" s="36"/>
      <c r="L17" s="37"/>
      <c r="M17" s="37"/>
      <c r="N17" s="37"/>
      <c r="O17" s="37"/>
    </row>
    <row r="18" spans="2:7" ht="29.25" customHeight="1">
      <c r="B18" s="62" t="s">
        <v>14</v>
      </c>
      <c r="C18" s="63"/>
      <c r="D18" s="64"/>
      <c r="E18" s="64"/>
      <c r="F18" s="64"/>
      <c r="G18" s="64"/>
    </row>
    <row r="19" spans="2:7" ht="23.25" customHeight="1" hidden="1">
      <c r="B19" s="25"/>
      <c r="C19" s="25"/>
      <c r="D19" s="25"/>
      <c r="E19" s="25"/>
      <c r="F19" s="25"/>
      <c r="G19" s="25"/>
    </row>
    <row r="20" ht="23.25" customHeight="1" hidden="1"/>
    <row r="21" ht="23.25" customHeight="1" hidden="1"/>
    <row r="22" ht="23.25" customHeight="1" hidden="1"/>
    <row r="23" ht="23.25" customHeight="1" hidden="1"/>
    <row r="24" ht="23.25" customHeight="1" hidden="1"/>
    <row r="25" ht="23.25" customHeight="1" hidden="1"/>
    <row r="26" ht="23.25" customHeight="1" hidden="1"/>
    <row r="27" s="1" customFormat="1" ht="23.25" customHeight="1" hidden="1"/>
    <row r="28" s="1" customFormat="1" ht="23.25" customHeight="1" hidden="1"/>
    <row r="29" s="1" customFormat="1" ht="23.25" customHeight="1" hidden="1"/>
    <row r="30" s="1" customFormat="1" ht="23.25" customHeight="1" hidden="1"/>
    <row r="31" s="1" customFormat="1" ht="23.25" customHeight="1" hidden="1"/>
    <row r="32" s="1" customFormat="1" ht="23.25" customHeight="1" hidden="1"/>
    <row r="33" s="1" customFormat="1" ht="23.25" customHeight="1" hidden="1"/>
    <row r="34" s="1" customFormat="1" ht="23.25" customHeight="1" hidden="1"/>
    <row r="35" s="1" customFormat="1" ht="23.25" customHeight="1" hidden="1"/>
    <row r="36" s="1" customFormat="1" ht="23.25" customHeight="1" hidden="1"/>
    <row r="37" s="1" customFormat="1" ht="23.25" customHeight="1" hidden="1"/>
    <row r="38" s="1" customFormat="1" ht="23.25" customHeight="1" hidden="1"/>
    <row r="39" s="1" customFormat="1" ht="23.25" customHeight="1" hidden="1"/>
    <row r="40" s="1" customFormat="1" ht="23.25" customHeight="1" hidden="1"/>
    <row r="41" s="1" customFormat="1" ht="23.25" customHeight="1" hidden="1"/>
    <row r="42" s="1" customFormat="1" ht="23.25" customHeight="1" hidden="1"/>
    <row r="43" s="1" customFormat="1" ht="23.25" customHeight="1" hidden="1"/>
    <row r="44" s="1" customFormat="1" ht="23.25" customHeight="1" hidden="1"/>
    <row r="45" s="1" customFormat="1" ht="23.25" customHeight="1" hidden="1"/>
    <row r="46" s="1" customFormat="1" ht="23.25" customHeight="1" hidden="1"/>
    <row r="47" s="1" customFormat="1" ht="23.25" customHeight="1" hidden="1"/>
    <row r="48" s="1" customFormat="1" ht="23.25" customHeight="1" hidden="1"/>
    <row r="49" s="1" customFormat="1" ht="23.25" customHeight="1" hidden="1"/>
    <row r="50" s="1" customFormat="1" ht="23.25" customHeight="1" hidden="1"/>
    <row r="51" s="1" customFormat="1" ht="23.25" customHeight="1" hidden="1"/>
    <row r="52" s="1" customFormat="1" ht="23.25" customHeight="1" hidden="1"/>
    <row r="53" s="1" customFormat="1" ht="23.25" customHeight="1" hidden="1"/>
    <row r="54" s="1" customFormat="1" ht="23.25" customHeight="1" hidden="1"/>
    <row r="55" s="1" customFormat="1" ht="23.25" customHeight="1" hidden="1"/>
    <row r="56" s="1" customFormat="1" ht="23.25" customHeight="1" hidden="1"/>
    <row r="57" s="1" customFormat="1" ht="23.25" customHeight="1" hidden="1"/>
    <row r="58" s="1" customFormat="1" ht="23.25" customHeight="1" hidden="1"/>
    <row r="59" s="1" customFormat="1" ht="23.25" customHeight="1" hidden="1"/>
    <row r="60" s="1" customFormat="1" ht="23.25" customHeight="1" hidden="1"/>
    <row r="61" s="1" customFormat="1" ht="23.25" customHeight="1" hidden="1"/>
    <row r="62" s="1" customFormat="1" ht="23.25" customHeight="1" hidden="1"/>
    <row r="63" s="1" customFormat="1" ht="23.25" customHeight="1" hidden="1"/>
    <row r="64" s="1" customFormat="1" ht="23.25" customHeight="1" hidden="1"/>
    <row r="65" s="1" customFormat="1" ht="23.25" customHeight="1" hidden="1"/>
    <row r="66" s="1" customFormat="1" ht="23.25" customHeight="1" hidden="1"/>
    <row r="67" s="1" customFormat="1" ht="23.25" customHeight="1" hidden="1"/>
    <row r="68" s="1" customFormat="1" ht="23.25" customHeight="1" hidden="1"/>
    <row r="69" s="1" customFormat="1" ht="23.25" customHeight="1" hidden="1"/>
    <row r="70" s="1" customFormat="1" ht="23.25" customHeight="1" hidden="1"/>
    <row r="71" s="1" customFormat="1" ht="23.25" customHeight="1" hidden="1"/>
    <row r="72" s="1" customFormat="1" ht="23.25" customHeight="1" hidden="1"/>
    <row r="73" s="1" customFormat="1" ht="23.25" customHeight="1" hidden="1"/>
    <row r="74" s="1" customFormat="1" ht="23.25" customHeight="1" hidden="1"/>
    <row r="75" s="1" customFormat="1" ht="23.25" customHeight="1" hidden="1"/>
    <row r="76" s="1" customFormat="1" ht="23.25" customHeight="1" hidden="1"/>
    <row r="77" s="1" customFormat="1" ht="23.25" customHeight="1" hidden="1"/>
    <row r="78" s="1" customFormat="1" ht="23.25" customHeight="1" hidden="1"/>
    <row r="79" s="1" customFormat="1" ht="23.25" customHeight="1" hidden="1"/>
    <row r="80" s="1" customFormat="1" ht="23.25" customHeight="1" hidden="1"/>
    <row r="81" s="1" customFormat="1" ht="23.25" customHeight="1" hidden="1"/>
    <row r="82" s="1" customFormat="1" ht="23.25" customHeight="1" hidden="1"/>
    <row r="83" s="1" customFormat="1" ht="23.25" customHeight="1" hidden="1"/>
    <row r="84" s="1" customFormat="1" ht="23.25" customHeight="1" hidden="1"/>
    <row r="85" s="1" customFormat="1" ht="23.25" customHeight="1" hidden="1"/>
    <row r="86" s="1" customFormat="1" ht="23.25" customHeight="1" hidden="1"/>
    <row r="87" s="1" customFormat="1" ht="23.25" customHeight="1" hidden="1"/>
    <row r="88" s="1" customFormat="1" ht="23.25" customHeight="1" hidden="1"/>
    <row r="89" s="1" customFormat="1" ht="23.25" customHeight="1" hidden="1"/>
    <row r="90" s="1" customFormat="1" ht="23.25" customHeight="1" hidden="1"/>
    <row r="91" s="1" customFormat="1" ht="23.25" customHeight="1" hidden="1"/>
    <row r="92" s="1" customFormat="1" ht="23.25" customHeight="1" hidden="1"/>
    <row r="93" s="1" customFormat="1" ht="23.25" customHeight="1" hidden="1"/>
    <row r="94" s="1" customFormat="1" ht="23.25" customHeight="1" hidden="1"/>
    <row r="95" s="1" customFormat="1" ht="23.25" customHeight="1" hidden="1"/>
    <row r="96" s="1" customFormat="1" ht="23.25" customHeight="1" hidden="1"/>
    <row r="97" s="1" customFormat="1" ht="23.25" customHeight="1" hidden="1"/>
    <row r="98" s="1" customFormat="1" ht="23.25" customHeight="1" hidden="1"/>
    <row r="99" ht="23.25" customHeight="1" hidden="1"/>
    <row r="100" ht="23.25" customHeight="1" hidden="1"/>
    <row r="101" ht="23.25" customHeight="1" hidden="1"/>
    <row r="102" ht="23.25" customHeight="1" hidden="1"/>
    <row r="103" ht="23.25" customHeight="1" hidden="1"/>
    <row r="104" ht="23.25" customHeight="1" hidden="1"/>
    <row r="105" ht="23.25" customHeight="1" hidden="1"/>
    <row r="106" ht="23.25" customHeight="1" hidden="1"/>
    <row r="107" ht="23.25" customHeight="1" hidden="1"/>
    <row r="108" ht="23.25" customHeight="1" hidden="1"/>
  </sheetData>
  <sheetProtection sheet="1" objects="1" scenarios="1"/>
  <mergeCells count="19">
    <mergeCell ref="B18:G18"/>
    <mergeCell ref="B13:F13"/>
    <mergeCell ref="B1:G1"/>
    <mergeCell ref="B15:G15"/>
    <mergeCell ref="B16:G16"/>
    <mergeCell ref="B9:C9"/>
    <mergeCell ref="B3:F3"/>
    <mergeCell ref="B4:F4"/>
    <mergeCell ref="B11:F11"/>
    <mergeCell ref="B12:F12"/>
    <mergeCell ref="J1:O1"/>
    <mergeCell ref="J11:N11"/>
    <mergeCell ref="J12:N12"/>
    <mergeCell ref="J16:O16"/>
    <mergeCell ref="J13:N13"/>
    <mergeCell ref="J3:N3"/>
    <mergeCell ref="J4:N4"/>
    <mergeCell ref="J15:O15"/>
    <mergeCell ref="J9:K9"/>
  </mergeCells>
  <dataValidations count="3">
    <dataValidation allowBlank="1" showInputMessage="1" showErrorMessage="1" promptTitle="購買價值" prompt="請輸入整數金額。" sqref="O3"/>
    <dataValidation type="whole" operator="greaterThanOrEqual" allowBlank="1" showInputMessage="1" showErrorMessage="1" promptTitle="Preço da Aquisição :" prompt="Favor de inserir os valores inteiros." sqref="G3">
      <formula1>0</formula1>
    </dataValidation>
    <dataValidation type="whole" operator="greaterThanOrEqual" allowBlank="1" showInputMessage="1" showErrorMessage="1" promptTitle="Valor Matricial :" prompt="Favor de inserir os valores inteiros." sqref="G4">
      <formula1>0</formula1>
    </dataValidation>
  </dataValidations>
  <hyperlinks>
    <hyperlink ref="B18" r:id="rId1" display="有關房屋稅之詳細資料，請瀏覽財政局網 http://www.dsf.gov.mo"/>
  </hyperlinks>
  <printOptions horizontalCentered="1" verticalCentered="1"/>
  <pageMargins left="0.31" right="0.28" top="0.45" bottom="0.54" header="0.22" footer="0.25"/>
  <pageSetup cellComments="asDisplayed" fitToHeight="1" fitToWidth="1" horizontalDpi="1200" verticalDpi="1200" orientation="landscape" paperSize="9" r:id="rId3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Adwin</dc:creator>
  <cp:keywords/>
  <dc:description/>
  <cp:lastModifiedBy>Adwin Lou</cp:lastModifiedBy>
  <cp:lastPrinted>2006-01-19T02:20:31Z</cp:lastPrinted>
  <dcterms:created xsi:type="dcterms:W3CDTF">2005-09-16T03:16:41Z</dcterms:created>
  <dcterms:modified xsi:type="dcterms:W3CDTF">2014-01-16T06:21:54Z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